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сайт\"/>
    </mc:Choice>
  </mc:AlternateContent>
  <xr:revisionPtr revIDLastSave="0" documentId="8_{86829C16-CC84-406D-8A27-A69CD5CDCA10}" xr6:coauthVersionLast="47" xr6:coauthVersionMax="47" xr10:uidLastSave="{00000000-0000-0000-0000-000000000000}"/>
  <bookViews>
    <workbookView xWindow="-120" yWindow="-120" windowWidth="29040" windowHeight="15840" tabRatio="490" xr2:uid="{00000000-000D-0000-FFFF-FFFF00000000}"/>
  </bookViews>
  <sheets>
    <sheet name="План26-30" sheetId="1" r:id="rId1"/>
  </sheets>
  <externalReferences>
    <externalReference r:id="rId2"/>
    <externalReference r:id="rId3"/>
  </externalReferences>
  <definedNames>
    <definedName name="_xlnm._FilterDatabase" localSheetId="0" hidden="1">'План26-30'!$A$7:$XAM$17</definedName>
    <definedName name="_xlnm.Print_Area" localSheetId="0">'План26-30'!$A$1:$M$17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J17" i="1" l="1"/>
  <c r="H17" i="1"/>
  <c r="K16" i="1"/>
  <c r="I16" i="1"/>
  <c r="J15" i="1"/>
  <c r="H15" i="1"/>
  <c r="H10" i="1" l="1"/>
  <c r="G14" i="1" l="1"/>
  <c r="H14" i="1"/>
  <c r="I11" i="1"/>
  <c r="G11" i="1"/>
  <c r="H13" i="1" l="1"/>
  <c r="G13" i="1"/>
  <c r="A11" i="1" l="1"/>
  <c r="A12" i="1" l="1"/>
  <c r="A13" i="1" l="1"/>
  <c r="A14" i="1" s="1"/>
  <c r="A16" i="1" s="1"/>
</calcChain>
</file>

<file path=xl/sharedStrings.xml><?xml version="1.0" encoding="utf-8"?>
<sst xmlns="http://schemas.openxmlformats.org/spreadsheetml/2006/main" count="44" uniqueCount="33">
  <si>
    <t>№ п/п</t>
  </si>
  <si>
    <t>Наименование объекта реконструкции и его адрес</t>
  </si>
  <si>
    <t>Газификация населённого пункта</t>
  </si>
  <si>
    <t>Протяжённость электрических сетей, км</t>
  </si>
  <si>
    <t>Выполнение СМР</t>
  </si>
  <si>
    <t>2026 г.</t>
  </si>
  <si>
    <t>2027 г.</t>
  </si>
  <si>
    <t>2028 г.</t>
  </si>
  <si>
    <t>2029 г.</t>
  </si>
  <si>
    <t>2030 г.</t>
  </si>
  <si>
    <t>Жодинский РЭС</t>
  </si>
  <si>
    <t xml:space="preserve">реконструкции распределительных электрических сетей эксплуатируемого жилищного фонда граждан, расположенного в индивидуальной жилой застройке, </t>
  </si>
  <si>
    <t>Примечание</t>
  </si>
  <si>
    <t>Сроки реализпации этапов реконструкции</t>
  </si>
  <si>
    <t>Предварительные расходы, связанные с реконструкцией, тыс.рублей с НДС</t>
  </si>
  <si>
    <t>Использование электрической энергии для нужд отопления, горячего водоснабжения и пищеприготовления после завершения реконструкции</t>
  </si>
  <si>
    <t>Газифицирован</t>
  </si>
  <si>
    <t>Частично газифицирован</t>
  </si>
  <si>
    <t>Реконструкция электрических сетей 0,4-10 кВ и КТП 10/0,4 кВ № 501 н.п. Заброденье Смолевичского района Минской области</t>
  </si>
  <si>
    <t>Реконструкция электрических сетей 0,4-10 кВ и ТП 10/0,4 кВ  п. Дорожный Смолевичского района Минской области</t>
  </si>
  <si>
    <t>Предусмотрено</t>
  </si>
  <si>
    <t>Не газифицирован</t>
  </si>
  <si>
    <t>Реконструкция ЛЭП 0,38-10 кВ  и ТП 10/0,4кВ в н.п. Точилище и н.п. Орлово Смолевичского района Минской области</t>
  </si>
  <si>
    <t>Реконструкция электрических сетей ВЛ 0,4-10 кВ и ТП 10/0,4 кВ н.п. Сухой Остров Смолевичского района Минской области</t>
  </si>
  <si>
    <t>Реконструкция электрических сетей ВЛ 0,4-10 кВ и КТП № 464 н.п. Замлынье Смолевичского района Минской области</t>
  </si>
  <si>
    <t>Реконструкция электрических сетей напряжением  0,4-10 кВ и КТП № 493 в н.п. Напалки Смолевичского района</t>
  </si>
  <si>
    <t>Реконструкция сетей 0,4-10 кВ и KTП № 514, 515 н.п. Островы, Зеленоборский сельсовет, Смолевичский район, Минская область</t>
  </si>
  <si>
    <t>Реконструкция электрических сетей напряжением 0,4-10 кВ и КТП № 452 в н.п. Грядки Смолевичского района Минской области</t>
  </si>
  <si>
    <t>по которым в 2026 - 2030 годах РУП "Минскэнерго" предусматривает выполнение работ. Корректировка 2.</t>
  </si>
  <si>
    <t>Разработка
ППД и ПСД</t>
  </si>
  <si>
    <t>ФИЛИАЛ "БОРИСОВСКИЕ ЭЛЕКТРИЧЕСКИЕ СЕТИ" РУП "МИНСКЭНЕРГО"</t>
  </si>
  <si>
    <t>Перспективный план</t>
  </si>
  <si>
    <t xml:space="preserve">(выписка по г. Жодино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</si>
</sst>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rgb="FF006100"/>
      <name val="Calibri"/>
      <family val="2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2" borderId="0" applyNumberFormat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1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center" wrapText="1"/>
    </xf>
  </cellXfs>
  <cellStyles count="4">
    <cellStyle name="Navadno_05_Grafik_platezej_No_5" xfId="2" xr:uid="{00000000-0005-0000-0000-000000000000}"/>
    <cellStyle name="Обычный" xfId="0" builtinId="0"/>
    <cellStyle name="Обычный 2" xfId="1" xr:uid="{00000000-0005-0000-0000-000002000000}"/>
    <cellStyle name="好" xfId="3" xr:uid="{00000000-0005-0000-0000-000003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1048;&#1074;&#1072;&#1085;&#1102;&#1082;&#1086;&#1074;&#1080;&#1095;/&#1055;&#1083;&#1072;&#1085;%200,4-10%20&#1085;&#1072;%202026-2030/&#1055;&#1088;&#1077;&#1076;&#1083;&#1086;&#1078;&#1077;&#1085;&#1080;&#1103;%20&#1092;&#1080;&#1083;&#1080;&#1072;&#1083;&#1086;&#1074;/&#1055;&#1083;&#1072;&#1085;&#1041;&#1069;&#1057;%202026-2030.xlsx" TargetMode="External"/><Relationship Id="rId1" Type="http://schemas.openxmlformats.org/officeDocument/2006/relationships/externalLinkPath" Target="/&#1048;&#1074;&#1072;&#1085;&#1102;&#1082;&#1086;&#1074;&#1080;&#1095;/&#1055;&#1083;&#1072;&#1085;%200,4-10%20&#1085;&#1072;%202026-2030/&#1055;&#1088;&#1077;&#1076;&#1083;&#1086;&#1078;&#1077;&#1085;&#1080;&#1103;%20&#1092;&#1080;&#1083;&#1080;&#1072;&#1083;&#1086;&#1074;/&#1055;&#1083;&#1072;&#1085;&#1041;&#1069;&#1057;%202026-203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1057;&#1074;&#1086;&#1076;&#1085;&#1099;&#1081;%20&#1087;&#1083;&#1072;&#1085;%202026-2030/&#1055;&#1083;&#1072;&#1085;&#1041;&#1069;&#1057;%202026-2030.xlsx" TargetMode="External"/><Relationship Id="rId1" Type="http://schemas.openxmlformats.org/officeDocument/2006/relationships/externalLinkPath" Target="/&#1057;&#1074;&#1086;&#1076;&#1085;&#1099;&#1081;%20&#1087;&#1083;&#1072;&#1085;%202026-2030/&#1055;&#1083;&#1072;&#1085;&#1041;&#1069;&#1057;%202026-20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ерспективный план"/>
      <sheetName val="Статус газификации"/>
      <sheetName val="Использование ээ"/>
    </sheetNames>
    <sheetDataSet>
      <sheetData sheetId="0" refreshError="1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ерспективный план"/>
      <sheetName val="Статус газификации"/>
      <sheetName val="Использование ээ"/>
    </sheetNames>
    <sheetDataSet>
      <sheetData sheetId="0" refreshError="1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view="pageBreakPreview" zoomScale="55" zoomScaleNormal="55" zoomScaleSheetLayoutView="55" zoomScalePageLayoutView="55" workbookViewId="0">
      <selection activeCell="E14" sqref="E14"/>
    </sheetView>
  </sheetViews>
  <sheetFormatPr defaultColWidth="9.140625" defaultRowHeight="15.75" x14ac:dyDescent="0.25"/>
  <cols>
    <col min="1" max="1" width="7.7109375" style="1" customWidth="1"/>
    <col min="2" max="2" width="58.42578125" style="4" customWidth="1"/>
    <col min="3" max="3" width="22.5703125" style="1" customWidth="1"/>
    <col min="4" max="4" width="23" style="5" customWidth="1"/>
    <col min="5" max="5" width="22" style="1" customWidth="1"/>
    <col min="6" max="6" width="17.5703125" style="1" customWidth="1"/>
    <col min="7" max="7" width="12.5703125" style="6" customWidth="1"/>
    <col min="8" max="8" width="15.7109375" style="6" customWidth="1"/>
    <col min="9" max="9" width="14.85546875" style="6" customWidth="1"/>
    <col min="10" max="10" width="13" style="7" customWidth="1"/>
    <col min="11" max="11" width="14.5703125" style="7" customWidth="1"/>
    <col min="12" max="13" width="23.42578125" style="1" customWidth="1"/>
    <col min="14" max="16384" width="9.140625" style="2"/>
  </cols>
  <sheetData>
    <row r="1" spans="1:13" ht="15.75" customHeight="1" x14ac:dyDescent="0.25"/>
    <row r="2" spans="1:13" s="3" customFormat="1" ht="18.75" customHeight="1" x14ac:dyDescent="0.3">
      <c r="A2" s="27" t="s">
        <v>31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8"/>
    </row>
    <row r="3" spans="1:13" s="3" customFormat="1" ht="18.75" customHeight="1" x14ac:dyDescent="0.3">
      <c r="A3" s="26" t="s">
        <v>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9"/>
    </row>
    <row r="4" spans="1:13" s="3" customFormat="1" ht="18.75" customHeight="1" x14ac:dyDescent="0.3">
      <c r="A4" s="26" t="s">
        <v>28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9"/>
    </row>
    <row r="5" spans="1:13" x14ac:dyDescent="0.25">
      <c r="D5" s="28" t="s">
        <v>32</v>
      </c>
      <c r="E5" s="28"/>
      <c r="F5" s="28"/>
      <c r="G5" s="28"/>
    </row>
    <row r="6" spans="1:13" ht="56.25" customHeight="1" x14ac:dyDescent="0.25">
      <c r="A6" s="23" t="s">
        <v>0</v>
      </c>
      <c r="B6" s="23" t="s">
        <v>1</v>
      </c>
      <c r="C6" s="23" t="s">
        <v>2</v>
      </c>
      <c r="D6" s="24" t="s">
        <v>3</v>
      </c>
      <c r="E6" s="23" t="s">
        <v>13</v>
      </c>
      <c r="F6" s="23"/>
      <c r="G6" s="25" t="s">
        <v>14</v>
      </c>
      <c r="H6" s="25"/>
      <c r="I6" s="25"/>
      <c r="J6" s="25"/>
      <c r="K6" s="25"/>
      <c r="L6" s="23" t="s">
        <v>15</v>
      </c>
      <c r="M6" s="23" t="s">
        <v>12</v>
      </c>
    </row>
    <row r="7" spans="1:13" ht="75.75" customHeight="1" x14ac:dyDescent="0.25">
      <c r="A7" s="23"/>
      <c r="B7" s="23"/>
      <c r="C7" s="23"/>
      <c r="D7" s="24"/>
      <c r="E7" s="14" t="s">
        <v>29</v>
      </c>
      <c r="F7" s="14" t="s">
        <v>4</v>
      </c>
      <c r="G7" s="16" t="s">
        <v>5</v>
      </c>
      <c r="H7" s="16" t="s">
        <v>6</v>
      </c>
      <c r="I7" s="16" t="s">
        <v>7</v>
      </c>
      <c r="J7" s="16" t="s">
        <v>8</v>
      </c>
      <c r="K7" s="16" t="s">
        <v>9</v>
      </c>
      <c r="L7" s="23"/>
      <c r="M7" s="23"/>
    </row>
    <row r="8" spans="1:13" x14ac:dyDescent="0.25">
      <c r="A8" s="14"/>
      <c r="B8" s="20" t="s">
        <v>30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2"/>
    </row>
    <row r="9" spans="1:13" ht="30" customHeight="1" x14ac:dyDescent="0.25">
      <c r="A9" s="14"/>
      <c r="B9" s="17" t="s">
        <v>10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13" ht="50.1" customHeight="1" x14ac:dyDescent="0.25">
      <c r="A10" s="14">
        <v>87</v>
      </c>
      <c r="B10" s="10" t="s">
        <v>24</v>
      </c>
      <c r="C10" s="14" t="s">
        <v>21</v>
      </c>
      <c r="D10" s="15">
        <v>2.5</v>
      </c>
      <c r="E10" s="14">
        <v>2025</v>
      </c>
      <c r="F10" s="14">
        <v>2027</v>
      </c>
      <c r="G10" s="11">
        <v>0</v>
      </c>
      <c r="H10" s="16">
        <f>D10*0.9*195</f>
        <v>438.75</v>
      </c>
      <c r="I10" s="11">
        <v>0</v>
      </c>
      <c r="J10" s="11">
        <v>0</v>
      </c>
      <c r="K10" s="11">
        <v>0</v>
      </c>
      <c r="L10" s="14" t="s">
        <v>20</v>
      </c>
      <c r="M10" s="14"/>
    </row>
    <row r="11" spans="1:13" ht="50.1" customHeight="1" x14ac:dyDescent="0.25">
      <c r="A11" s="14">
        <f>MAX($A$9:A10)+1</f>
        <v>88</v>
      </c>
      <c r="B11" s="10" t="s">
        <v>22</v>
      </c>
      <c r="C11" s="14" t="s">
        <v>21</v>
      </c>
      <c r="D11" s="15">
        <v>3</v>
      </c>
      <c r="E11" s="14">
        <v>2026</v>
      </c>
      <c r="F11" s="14">
        <v>2028</v>
      </c>
      <c r="G11" s="16">
        <f>0.1*D11*195</f>
        <v>58.500000000000007</v>
      </c>
      <c r="H11" s="16">
        <v>0</v>
      </c>
      <c r="I11" s="16">
        <f>0.9*D11*195</f>
        <v>526.5</v>
      </c>
      <c r="J11" s="16">
        <v>0</v>
      </c>
      <c r="K11" s="16">
        <v>0</v>
      </c>
      <c r="L11" s="14" t="s">
        <v>20</v>
      </c>
      <c r="M11" s="14"/>
    </row>
    <row r="12" spans="1:13" ht="50.1" customHeight="1" x14ac:dyDescent="0.25">
      <c r="A12" s="14">
        <f>MAX($A$9:A11)+1</f>
        <v>89</v>
      </c>
      <c r="B12" s="10" t="s">
        <v>23</v>
      </c>
      <c r="C12" s="14" t="s">
        <v>21</v>
      </c>
      <c r="D12" s="15">
        <v>0.5</v>
      </c>
      <c r="E12" s="14">
        <v>2026</v>
      </c>
      <c r="F12" s="14">
        <v>2028</v>
      </c>
      <c r="G12" s="16">
        <v>10</v>
      </c>
      <c r="H12" s="16">
        <v>0</v>
      </c>
      <c r="I12" s="16">
        <f>0.9*D12*195</f>
        <v>87.75</v>
      </c>
      <c r="J12" s="16">
        <v>0</v>
      </c>
      <c r="K12" s="16">
        <v>0</v>
      </c>
      <c r="L12" s="14" t="s">
        <v>20</v>
      </c>
      <c r="M12" s="14"/>
    </row>
    <row r="13" spans="1:13" ht="50.1" customHeight="1" x14ac:dyDescent="0.25">
      <c r="A13" s="14">
        <f>MAX($A$9:A12)+1</f>
        <v>90</v>
      </c>
      <c r="B13" s="10" t="s">
        <v>18</v>
      </c>
      <c r="C13" s="14" t="s">
        <v>21</v>
      </c>
      <c r="D13" s="15">
        <v>2.8</v>
      </c>
      <c r="E13" s="14">
        <v>2026</v>
      </c>
      <c r="F13" s="14">
        <v>2027</v>
      </c>
      <c r="G13" s="16">
        <f>0.1*195*D13</f>
        <v>54.599999999999994</v>
      </c>
      <c r="H13" s="16">
        <f>D13*195*0.9</f>
        <v>491.40000000000003</v>
      </c>
      <c r="I13" s="16">
        <v>0</v>
      </c>
      <c r="J13" s="16">
        <v>0</v>
      </c>
      <c r="K13" s="16">
        <v>0</v>
      </c>
      <c r="L13" s="14" t="s">
        <v>20</v>
      </c>
      <c r="M13" s="14"/>
    </row>
    <row r="14" spans="1:13" ht="50.1" customHeight="1" x14ac:dyDescent="0.25">
      <c r="A14" s="14">
        <f>MAX($A$9:A13)+1</f>
        <v>91</v>
      </c>
      <c r="B14" s="10" t="s">
        <v>19</v>
      </c>
      <c r="C14" s="14" t="s">
        <v>17</v>
      </c>
      <c r="D14" s="15">
        <v>4.8</v>
      </c>
      <c r="E14" s="14">
        <v>2026</v>
      </c>
      <c r="F14" s="14">
        <v>2027</v>
      </c>
      <c r="G14" s="16">
        <f>0.1*195*D14</f>
        <v>93.6</v>
      </c>
      <c r="H14" s="16">
        <f>0.9*195*D14</f>
        <v>842.4</v>
      </c>
      <c r="I14" s="16">
        <v>0</v>
      </c>
      <c r="J14" s="16">
        <v>0</v>
      </c>
      <c r="K14" s="16">
        <v>0</v>
      </c>
      <c r="L14" s="14" t="s">
        <v>20</v>
      </c>
      <c r="M14" s="14"/>
    </row>
    <row r="15" spans="1:13" ht="50.1" customHeight="1" x14ac:dyDescent="0.25">
      <c r="A15" s="14">
        <v>136</v>
      </c>
      <c r="B15" s="10" t="s">
        <v>27</v>
      </c>
      <c r="C15" s="14" t="s">
        <v>16</v>
      </c>
      <c r="D15" s="15">
        <v>8.3000000000000007</v>
      </c>
      <c r="E15" s="14">
        <v>2027</v>
      </c>
      <c r="F15" s="14">
        <v>2029</v>
      </c>
      <c r="G15" s="16">
        <v>0</v>
      </c>
      <c r="H15" s="16">
        <f>0.1*195*D15</f>
        <v>161.85000000000002</v>
      </c>
      <c r="I15" s="16">
        <v>0</v>
      </c>
      <c r="J15" s="16">
        <f>0.9*195*D15</f>
        <v>1456.65</v>
      </c>
      <c r="K15" s="16">
        <v>0</v>
      </c>
      <c r="L15" s="14"/>
      <c r="M15" s="14"/>
    </row>
    <row r="16" spans="1:13" ht="31.5" x14ac:dyDescent="0.25">
      <c r="A16" s="14">
        <f>MAX($A$9:A15)+1</f>
        <v>137</v>
      </c>
      <c r="B16" s="10" t="s">
        <v>25</v>
      </c>
      <c r="C16" s="14" t="s">
        <v>21</v>
      </c>
      <c r="D16" s="15">
        <v>15</v>
      </c>
      <c r="E16" s="14">
        <v>2028</v>
      </c>
      <c r="F16" s="14">
        <v>2030</v>
      </c>
      <c r="G16" s="16">
        <v>0</v>
      </c>
      <c r="H16" s="16">
        <v>0</v>
      </c>
      <c r="I16" s="16">
        <f>D16*195*0.1</f>
        <v>292.5</v>
      </c>
      <c r="J16" s="16">
        <v>0</v>
      </c>
      <c r="K16" s="16">
        <f>D16*195*0.9</f>
        <v>2632.5</v>
      </c>
      <c r="L16" s="14" t="s">
        <v>20</v>
      </c>
      <c r="M16" s="14"/>
    </row>
    <row r="17" spans="1:13" ht="47.25" x14ac:dyDescent="0.25">
      <c r="A17" s="14">
        <v>141</v>
      </c>
      <c r="B17" s="10" t="s">
        <v>26</v>
      </c>
      <c r="C17" s="14" t="s">
        <v>21</v>
      </c>
      <c r="D17" s="15">
        <v>4.5999999999999996</v>
      </c>
      <c r="E17" s="14">
        <v>2027</v>
      </c>
      <c r="F17" s="14">
        <v>2029</v>
      </c>
      <c r="G17" s="16">
        <v>0</v>
      </c>
      <c r="H17" s="16">
        <f>0.1*195*D17</f>
        <v>89.699999999999989</v>
      </c>
      <c r="I17" s="16">
        <v>0</v>
      </c>
      <c r="J17" s="16">
        <f>0.9*195*D17</f>
        <v>807.3</v>
      </c>
      <c r="K17" s="16">
        <v>0</v>
      </c>
      <c r="L17" s="14" t="s">
        <v>20</v>
      </c>
      <c r="M17" s="14"/>
    </row>
    <row r="18" spans="1:13" x14ac:dyDescent="0.25">
      <c r="B18" s="2"/>
      <c r="C18" s="2"/>
      <c r="D18" s="12"/>
      <c r="E18" s="2"/>
      <c r="F18" s="2"/>
      <c r="G18" s="13"/>
      <c r="H18" s="13"/>
      <c r="I18" s="13"/>
      <c r="J18" s="13"/>
      <c r="K18" s="13"/>
      <c r="L18" s="2"/>
      <c r="M18" s="2"/>
    </row>
    <row r="19" spans="1:13" x14ac:dyDescent="0.25">
      <c r="B19" s="2"/>
      <c r="C19" s="2"/>
      <c r="D19" s="12"/>
      <c r="E19" s="2"/>
      <c r="F19" s="2"/>
      <c r="G19" s="13"/>
      <c r="H19" s="13"/>
      <c r="I19" s="13"/>
      <c r="J19" s="13"/>
      <c r="K19" s="13"/>
      <c r="L19" s="2"/>
      <c r="M19" s="2"/>
    </row>
    <row r="20" spans="1:13" x14ac:dyDescent="0.25">
      <c r="B20" s="2"/>
      <c r="C20" s="2"/>
      <c r="D20" s="12"/>
      <c r="E20" s="2"/>
      <c r="F20" s="2"/>
      <c r="G20" s="13"/>
      <c r="H20" s="13"/>
      <c r="I20" s="13"/>
      <c r="J20" s="13"/>
      <c r="K20" s="13"/>
      <c r="L20" s="2"/>
      <c r="M20" s="2"/>
    </row>
    <row r="21" spans="1:13" x14ac:dyDescent="0.25">
      <c r="B21" s="2"/>
      <c r="C21" s="2"/>
      <c r="D21" s="12"/>
      <c r="E21" s="2"/>
      <c r="F21" s="2"/>
      <c r="G21" s="13"/>
      <c r="H21" s="13"/>
      <c r="I21" s="13"/>
      <c r="J21" s="13"/>
      <c r="K21" s="13"/>
      <c r="L21" s="2"/>
      <c r="M21" s="2"/>
    </row>
    <row r="22" spans="1:13" ht="16.5" customHeight="1" x14ac:dyDescent="0.25">
      <c r="B22" s="2"/>
      <c r="C22" s="2"/>
      <c r="D22" s="12"/>
      <c r="E22" s="2"/>
      <c r="F22" s="2"/>
      <c r="G22" s="13"/>
      <c r="H22" s="13"/>
      <c r="I22" s="13"/>
      <c r="J22" s="13"/>
      <c r="K22" s="13"/>
      <c r="L22" s="2"/>
      <c r="M22" s="2"/>
    </row>
    <row r="23" spans="1:13" x14ac:dyDescent="0.25">
      <c r="B23" s="2"/>
      <c r="C23" s="2"/>
      <c r="D23" s="12"/>
      <c r="E23" s="2"/>
      <c r="F23" s="2"/>
      <c r="G23" s="13"/>
      <c r="H23" s="13"/>
      <c r="I23" s="13"/>
      <c r="J23" s="13"/>
      <c r="K23" s="13"/>
      <c r="L23" s="2"/>
      <c r="M23" s="2"/>
    </row>
    <row r="24" spans="1:13" ht="15.75" customHeight="1" x14ac:dyDescent="0.25">
      <c r="B24" s="2"/>
      <c r="C24" s="2"/>
      <c r="D24" s="12"/>
      <c r="E24" s="2"/>
      <c r="F24" s="2"/>
      <c r="G24" s="13"/>
      <c r="H24" s="13"/>
      <c r="I24" s="13"/>
      <c r="J24" s="13"/>
      <c r="K24" s="13"/>
      <c r="L24" s="2"/>
      <c r="M24" s="2"/>
    </row>
    <row r="25" spans="1:13" ht="15.75" customHeight="1" x14ac:dyDescent="0.25">
      <c r="B25" s="2"/>
      <c r="C25" s="2"/>
      <c r="D25" s="12"/>
      <c r="E25" s="2"/>
      <c r="F25" s="2"/>
      <c r="G25" s="13"/>
      <c r="H25" s="13"/>
      <c r="I25" s="13"/>
      <c r="J25" s="13"/>
      <c r="K25" s="13"/>
      <c r="L25" s="2"/>
      <c r="M25" s="2"/>
    </row>
    <row r="26" spans="1:13" x14ac:dyDescent="0.25">
      <c r="B26" s="2"/>
      <c r="C26" s="2"/>
      <c r="D26" s="12"/>
      <c r="E26" s="2"/>
      <c r="F26" s="2"/>
      <c r="G26" s="13"/>
      <c r="H26" s="13"/>
      <c r="I26" s="13"/>
      <c r="J26" s="13"/>
      <c r="K26" s="13"/>
      <c r="L26" s="2"/>
      <c r="M26" s="2"/>
    </row>
    <row r="27" spans="1:13" x14ac:dyDescent="0.25">
      <c r="B27" s="2"/>
      <c r="C27" s="2"/>
      <c r="D27" s="12"/>
      <c r="E27" s="2"/>
      <c r="F27" s="2"/>
      <c r="G27" s="13"/>
      <c r="H27" s="13"/>
      <c r="I27" s="13"/>
      <c r="J27" s="13"/>
      <c r="K27" s="13"/>
      <c r="L27" s="2"/>
      <c r="M27" s="2"/>
    </row>
    <row r="28" spans="1:13" x14ac:dyDescent="0.25">
      <c r="B28" s="2"/>
      <c r="C28" s="2"/>
      <c r="D28" s="12"/>
      <c r="E28" s="2"/>
      <c r="F28" s="2"/>
      <c r="G28" s="13"/>
      <c r="H28" s="13"/>
      <c r="I28" s="13"/>
      <c r="J28" s="13"/>
      <c r="K28" s="13"/>
      <c r="L28" s="2"/>
      <c r="M28" s="2"/>
    </row>
    <row r="29" spans="1:13" x14ac:dyDescent="0.25">
      <c r="B29" s="2"/>
      <c r="C29" s="2"/>
      <c r="D29" s="12"/>
      <c r="E29" s="2"/>
      <c r="F29" s="2"/>
      <c r="G29" s="13"/>
      <c r="H29" s="13"/>
      <c r="I29" s="13"/>
      <c r="J29" s="13"/>
      <c r="K29" s="13"/>
      <c r="L29" s="2"/>
      <c r="M29" s="2"/>
    </row>
    <row r="30" spans="1:13" x14ac:dyDescent="0.25">
      <c r="B30" s="2"/>
      <c r="C30" s="2"/>
      <c r="D30" s="12"/>
      <c r="E30" s="2"/>
      <c r="F30" s="2"/>
      <c r="G30" s="13"/>
      <c r="H30" s="13"/>
      <c r="I30" s="13"/>
      <c r="J30" s="13"/>
      <c r="K30" s="13"/>
      <c r="L30" s="2"/>
      <c r="M30" s="2"/>
    </row>
    <row r="31" spans="1:13" x14ac:dyDescent="0.25">
      <c r="B31" s="2"/>
      <c r="C31" s="2"/>
      <c r="D31" s="12"/>
      <c r="E31" s="2"/>
      <c r="F31" s="2"/>
      <c r="G31" s="13"/>
      <c r="H31" s="13"/>
      <c r="I31" s="13"/>
      <c r="J31" s="13"/>
      <c r="K31" s="13"/>
      <c r="L31" s="2"/>
      <c r="M31" s="2"/>
    </row>
    <row r="32" spans="1:13" x14ac:dyDescent="0.25">
      <c r="B32" s="2"/>
      <c r="C32" s="2"/>
      <c r="D32" s="12"/>
      <c r="E32" s="2"/>
      <c r="F32" s="2"/>
      <c r="G32" s="13"/>
      <c r="H32" s="13"/>
      <c r="I32" s="13"/>
      <c r="J32" s="13"/>
      <c r="K32" s="13"/>
      <c r="L32" s="2"/>
      <c r="M32" s="2"/>
    </row>
    <row r="33" spans="2:13" x14ac:dyDescent="0.25">
      <c r="B33" s="2"/>
      <c r="C33" s="2"/>
      <c r="D33" s="12"/>
      <c r="E33" s="2"/>
      <c r="F33" s="2"/>
      <c r="G33" s="13"/>
      <c r="H33" s="13"/>
      <c r="I33" s="13"/>
      <c r="J33" s="13"/>
      <c r="K33" s="13"/>
      <c r="L33" s="2"/>
      <c r="M33" s="2"/>
    </row>
    <row r="34" spans="2:13" x14ac:dyDescent="0.25">
      <c r="B34" s="2"/>
      <c r="C34" s="2"/>
      <c r="D34" s="12"/>
      <c r="E34" s="2"/>
      <c r="F34" s="2"/>
      <c r="G34" s="13"/>
      <c r="H34" s="13"/>
      <c r="I34" s="13"/>
      <c r="J34" s="13"/>
      <c r="K34" s="13"/>
      <c r="L34" s="2"/>
      <c r="M34" s="2"/>
    </row>
    <row r="35" spans="2:13" x14ac:dyDescent="0.25">
      <c r="B35" s="2"/>
      <c r="C35" s="2"/>
      <c r="D35" s="12"/>
      <c r="E35" s="2"/>
      <c r="F35" s="2"/>
      <c r="G35" s="13"/>
      <c r="H35" s="13"/>
      <c r="I35" s="13"/>
      <c r="J35" s="13"/>
      <c r="K35" s="13"/>
      <c r="L35" s="2"/>
      <c r="M35" s="2"/>
    </row>
    <row r="36" spans="2:13" x14ac:dyDescent="0.25">
      <c r="B36" s="2"/>
      <c r="C36" s="2"/>
      <c r="D36" s="12"/>
      <c r="E36" s="2"/>
      <c r="F36" s="2"/>
      <c r="G36" s="13"/>
      <c r="H36" s="13"/>
      <c r="I36" s="13"/>
      <c r="J36" s="13"/>
      <c r="K36" s="13"/>
      <c r="L36" s="2"/>
      <c r="M36" s="2"/>
    </row>
    <row r="37" spans="2:13" x14ac:dyDescent="0.25">
      <c r="B37" s="2"/>
      <c r="C37" s="2"/>
      <c r="D37" s="12"/>
      <c r="E37" s="2"/>
      <c r="F37" s="2"/>
      <c r="G37" s="13"/>
      <c r="H37" s="13"/>
      <c r="I37" s="13"/>
      <c r="J37" s="13"/>
      <c r="K37" s="13"/>
      <c r="L37" s="2"/>
      <c r="M37" s="2"/>
    </row>
    <row r="38" spans="2:13" x14ac:dyDescent="0.25">
      <c r="B38" s="2"/>
      <c r="C38" s="2"/>
      <c r="D38" s="12"/>
      <c r="E38" s="2"/>
      <c r="F38" s="2"/>
      <c r="G38" s="13"/>
      <c r="H38" s="13"/>
      <c r="I38" s="13"/>
      <c r="J38" s="13"/>
      <c r="K38" s="13"/>
      <c r="L38" s="2"/>
      <c r="M38" s="2"/>
    </row>
  </sheetData>
  <sheetProtection selectLockedCells="1" selectUnlockedCells="1"/>
  <mergeCells count="14">
    <mergeCell ref="A6:A7"/>
    <mergeCell ref="A4:L4"/>
    <mergeCell ref="L6:L7"/>
    <mergeCell ref="A3:L3"/>
    <mergeCell ref="A2:L2"/>
    <mergeCell ref="D5:G5"/>
    <mergeCell ref="B9:M9"/>
    <mergeCell ref="B8:M8"/>
    <mergeCell ref="M6:M7"/>
    <mergeCell ref="B6:B7"/>
    <mergeCell ref="C6:C7"/>
    <mergeCell ref="D6:D7"/>
    <mergeCell ref="G6:K6"/>
    <mergeCell ref="E6:F6"/>
  </mergeCells>
  <conditionalFormatting sqref="B16:B17">
    <cfRule type="cellIs" dxfId="0" priority="1" stopIfTrue="1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53" firstPageNumber="11" fitToHeight="0" orientation="landscape" useFirstPageNumber="1" verticalDpi="1200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000-000001000000}">
          <x14:formula1>
            <xm:f>'D:\Иванюкович\План 0,4-10 на 2026-2030\Предложения филиалов\[ПланБЭС 2026-2030.xlsx]Статус газификации'!#REF!</xm:f>
          </x14:formula1>
          <xm:sqref>C10:C17</xm:sqref>
        </x14:dataValidation>
        <x14:dataValidation type="list" allowBlank="1" showInputMessage="1" showErrorMessage="1" xr:uid="{00000000-0002-0000-0000-000002000000}">
          <x14:formula1>
            <xm:f>'D:\Иванюкович\План 0,4-10 на 2026-2030\Предложения филиалов\[ПланБЭС 2026-2030.xlsx]Использование ээ'!#REF!</xm:f>
          </x14:formula1>
          <xm:sqref>L11:M11</xm:sqref>
        </x14:dataValidation>
        <x14:dataValidation type="list" allowBlank="1" showInputMessage="1" showErrorMessage="1" xr:uid="{00000000-0002-0000-0000-000007000000}">
          <x14:formula1>
            <xm:f>'D:\Сводный план 2026-2030\[ПланБЭС 2026-2030.xlsx]Статус газификации'!#REF!</xm:f>
          </x14:formula1>
          <xm:sqref>C16:C17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План26-30</vt:lpstr>
      <vt:lpstr>'План26-30'!Область_печати</vt:lpstr>
    </vt:vector>
  </TitlesOfParts>
  <Company>Minskenergo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Скальчук Алексей Павлович</dc:creator>
  <cp:lastModifiedBy>Стрельченок Наталия</cp:lastModifiedBy>
  <cp:lastPrinted>2026-06-26T12:27:01Z</cp:lastPrinted>
  <dcterms:created xsi:type="dcterms:W3CDTF">2024-04-10T05:14:45Z</dcterms:created>
  <dcterms:modified xsi:type="dcterms:W3CDTF">2026-08-06T13:13:54Z</dcterms:modified>
</cp:coreProperties>
</file>