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ИСЬМА\2025 год\Письма в райисполкомы\Июнь\Жодинский горисполком\"/>
    </mc:Choice>
  </mc:AlternateContent>
  <xr:revisionPtr revIDLastSave="0" documentId="13_ncr:1_{C635DDC1-4996-4FC3-834C-2B7CE0C45EFD}" xr6:coauthVersionLast="47" xr6:coauthVersionMax="47" xr10:uidLastSave="{00000000-0000-0000-0000-000000000000}"/>
  <bookViews>
    <workbookView xWindow="-120" yWindow="-120" windowWidth="29040" windowHeight="15840" tabRatio="490" xr2:uid="{00000000-000D-0000-FFFF-FFFF00000000}"/>
  </bookViews>
  <sheets>
    <sheet name="ЖРЭС" sheetId="5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5" l="1"/>
  <c r="J21" i="5"/>
  <c r="K21" i="5"/>
  <c r="D21" i="5"/>
  <c r="H20" i="5"/>
  <c r="G20" i="5"/>
  <c r="H19" i="5"/>
  <c r="G19" i="5"/>
  <c r="H18" i="5"/>
  <c r="H21" i="5" s="1"/>
  <c r="G18" i="5"/>
  <c r="G21" i="5" s="1"/>
  <c r="I17" i="5"/>
  <c r="G17" i="5"/>
  <c r="A18" i="5" l="1"/>
  <c r="A19" i="5" s="1"/>
  <c r="A20" i="5" s="1"/>
</calcChain>
</file>

<file path=xl/sharedStrings.xml><?xml version="1.0" encoding="utf-8"?>
<sst xmlns="http://schemas.openxmlformats.org/spreadsheetml/2006/main" count="50" uniqueCount="42">
  <si>
    <t>№ п/п</t>
  </si>
  <si>
    <t>Наименование объекта реконструкции и его адрес</t>
  </si>
  <si>
    <t>Газификация населённого пункта</t>
  </si>
  <si>
    <t>Протяжённость электрических сетей, км</t>
  </si>
  <si>
    <t>Выполнение СМР</t>
  </si>
  <si>
    <t>2026 г.</t>
  </si>
  <si>
    <t>2027 г.</t>
  </si>
  <si>
    <t>2028 г.</t>
  </si>
  <si>
    <t>2029 г.</t>
  </si>
  <si>
    <t>2030 г.</t>
  </si>
  <si>
    <t>Перспективный план</t>
  </si>
  <si>
    <t>Жодинский РЭС</t>
  </si>
  <si>
    <t>СОГЛАСОВАНО</t>
  </si>
  <si>
    <t>РУП "Минскэнерго"</t>
  </si>
  <si>
    <t xml:space="preserve">реконструкции распределительных электрических сетей эксплуатируемого жилищного фонда граждан, расположенного в индивидуальной жилой застройке, </t>
  </si>
  <si>
    <t>Примечание</t>
  </si>
  <si>
    <t>Сроки реализпации этапов реконструкции</t>
  </si>
  <si>
    <t>Разработка            ППД и ПСД</t>
  </si>
  <si>
    <t>Предварительные расходы, связанные с реконструкцией, тыс.рублей с НДС</t>
  </si>
  <si>
    <t>Использование электрической энергии для нужд отопления, горячего водоснабжения и пищеприготовления после завершения реконструкции</t>
  </si>
  <si>
    <t>ФИЛИАЛ "БОРИСОВСКИЕ ЭЛЕКТРИЧЕСКИЕ СЕТИ"</t>
  </si>
  <si>
    <t>Частично газифицирован</t>
  </si>
  <si>
    <t>Реконструкция электрических сетей 0,4-10 кВ и КТП 10/0,4 кВ № 501 н.п. Заброденье Смолевичского района Минской области</t>
  </si>
  <si>
    <t>Реконструкция электрических сетей 0,4-10 кВ и ТП 10/0,4 кВ  п. Дорожный Смолевичского района Минской области</t>
  </si>
  <si>
    <t>Предусмотрено</t>
  </si>
  <si>
    <t>Не газифицирован</t>
  </si>
  <si>
    <t>по которым в 2026 - 2030 годах РУП "Минскэнерго" предусматривает выполнение работ</t>
  </si>
  <si>
    <t>Заместитель председателя</t>
  </si>
  <si>
    <t xml:space="preserve">Генеральный директор </t>
  </si>
  <si>
    <t>Республики Беларусь</t>
  </si>
  <si>
    <t>Минского облисполкома</t>
  </si>
  <si>
    <t>_________В.Г. Рагусский</t>
  </si>
  <si>
    <t>_________ П.С. Горудко</t>
  </si>
  <si>
    <r>
      <t>"       "</t>
    </r>
    <r>
      <rPr>
        <sz val="15"/>
        <rFont val="Times New Roman"/>
        <family val="1"/>
        <charset val="204"/>
      </rPr>
      <t xml:space="preserve">  </t>
    </r>
    <r>
      <rPr>
        <u/>
        <sz val="15"/>
        <rFont val="Times New Roman"/>
        <family val="1"/>
        <charset val="204"/>
      </rPr>
      <t xml:space="preserve">                </t>
    </r>
    <r>
      <rPr>
        <sz val="15"/>
        <rFont val="Times New Roman"/>
        <family val="1"/>
        <charset val="204"/>
      </rPr>
      <t xml:space="preserve"> 2024 г.</t>
    </r>
  </si>
  <si>
    <r>
      <t>"     "</t>
    </r>
    <r>
      <rPr>
        <sz val="15"/>
        <rFont val="Times New Roman"/>
        <family val="1"/>
        <charset val="204"/>
      </rPr>
      <t xml:space="preserve"> </t>
    </r>
    <r>
      <rPr>
        <u/>
        <sz val="15"/>
        <rFont val="Times New Roman"/>
        <family val="1"/>
        <charset val="204"/>
      </rPr>
      <t xml:space="preserve">                     </t>
    </r>
    <r>
      <rPr>
        <sz val="15"/>
        <rFont val="Times New Roman"/>
        <family val="1"/>
        <charset val="204"/>
      </rPr>
      <t xml:space="preserve"> 2024 г.</t>
    </r>
  </si>
  <si>
    <r>
      <t xml:space="preserve"> "    "</t>
    </r>
    <r>
      <rPr>
        <sz val="15"/>
        <rFont val="Times New Roman"/>
        <family val="1"/>
        <charset val="204"/>
      </rPr>
      <t xml:space="preserve">  </t>
    </r>
    <r>
      <rPr>
        <u/>
        <sz val="15"/>
        <rFont val="Times New Roman"/>
        <family val="1"/>
        <charset val="204"/>
      </rPr>
      <t xml:space="preserve">                  </t>
    </r>
    <r>
      <rPr>
        <sz val="15"/>
        <rFont val="Times New Roman"/>
        <family val="1"/>
        <charset val="204"/>
      </rPr>
      <t xml:space="preserve"> 2024 г.</t>
    </r>
  </si>
  <si>
    <t>УТВЕРЖДЕНО</t>
  </si>
  <si>
    <t>Реконструкция ЛЭП 0,38-10 кВ  и ТП 10/0,4кВ в н.п. Точилище и н.п. Орлово Смолевичского района Минской области</t>
  </si>
  <si>
    <t>Реконструкция электрических сетей ВЛ 0,4-10 кВ и ТП 10/0,4 кВ н.п. Сухой Остров Смолевичского района Минской области</t>
  </si>
  <si>
    <t>Реконструкция электрических сетей ВЛ 0,4-10 кВ и КТП № 464 н.п. Замлынье Смолевичского района Минской области</t>
  </si>
  <si>
    <t xml:space="preserve">Заместитель Министра энергетики </t>
  </si>
  <si>
    <t>__________С. Ю. Адаменко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</si>
</sst>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charset val="204"/>
    </font>
    <font>
      <sz val="15"/>
      <name val="Times New Roman"/>
      <family val="1"/>
      <charset val="204"/>
    </font>
    <font>
      <u/>
      <sz val="15"/>
      <name val="Times New Roman"/>
      <family val="1"/>
      <charset val="204"/>
    </font>
    <font>
      <b/>
      <i/>
      <sz val="15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61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1" fillId="0" borderId="0"/>
    <xf numFmtId="0" fontId="12" fillId="2" borderId="0" applyNumberFormat="0" applyBorder="0" applyAlignment="0" applyProtection="0"/>
  </cellStyleXfs>
  <cellXfs count="63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" fontId="8" fillId="0" borderId="0" xfId="0" applyNumberFormat="1" applyFont="1" applyFill="1" applyAlignment="1">
      <alignment horizontal="center" vertical="center" wrapText="1"/>
    </xf>
    <xf numFmtId="1" fontId="8" fillId="0" borderId="0" xfId="0" applyNumberFormat="1" applyFont="1" applyFill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164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164" fontId="8" fillId="0" borderId="0" xfId="0" applyNumberFormat="1" applyFont="1" applyFill="1" applyAlignment="1">
      <alignment vertical="center" wrapText="1"/>
    </xf>
    <xf numFmtId="164" fontId="8" fillId="0" borderId="0" xfId="0" applyNumberFormat="1" applyFont="1" applyFill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164" fontId="9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top" wrapText="1"/>
    </xf>
    <xf numFmtId="0" fontId="9" fillId="0" borderId="0" xfId="0" applyFont="1" applyFill="1" applyBorder="1" applyAlignment="1">
      <alignment horizontal="left" vertical="center" wrapText="1"/>
    </xf>
    <xf numFmtId="164" fontId="5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</cellXfs>
  <cellStyles count="4">
    <cellStyle name="Navadno_05_Grafik_platezej_No_5" xfId="2" xr:uid="{00000000-0005-0000-0000-000000000000}"/>
    <cellStyle name="Обычный" xfId="0" builtinId="0"/>
    <cellStyle name="Обычный 2" xfId="1" xr:uid="{00000000-0005-0000-0000-000002000000}"/>
    <cellStyle name="好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8;&#1074;&#1072;&#1085;&#1102;&#1082;&#1086;&#1074;&#1080;&#1095;/&#1055;&#1083;&#1072;&#1085;%200,4-10%20&#1085;&#1072;%202026-2030/&#1055;&#1088;&#1077;&#1076;&#1083;&#1086;&#1078;&#1077;&#1085;&#1080;&#1103;%20&#1092;&#1080;&#1083;&#1080;&#1072;&#1083;&#1086;&#1074;/&#1055;&#1083;&#1072;&#1085;&#1041;&#1069;&#1057;%202026-20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спективный план"/>
      <sheetName val="Статус газификации"/>
      <sheetName val="Использование ээ"/>
    </sheetNames>
    <sheetDataSet>
      <sheetData sheetId="0" refreshError="1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9D42C-E88A-4E14-ABD4-46BD32C34817}">
  <sheetPr>
    <pageSetUpPr fitToPage="1"/>
  </sheetPr>
  <dimension ref="A1:BC76"/>
  <sheetViews>
    <sheetView tabSelected="1" view="pageBreakPreview" topLeftCell="A8" zoomScale="60" zoomScaleNormal="100" workbookViewId="0">
      <selection activeCell="B26" sqref="B26"/>
    </sheetView>
  </sheetViews>
  <sheetFormatPr defaultRowHeight="15.75" x14ac:dyDescent="0.25"/>
  <cols>
    <col min="1" max="1" width="7.7109375" style="20" customWidth="1"/>
    <col min="2" max="2" width="58.42578125" style="24" customWidth="1"/>
    <col min="3" max="3" width="18.140625" style="20" customWidth="1"/>
    <col min="4" max="4" width="23" style="25" customWidth="1"/>
    <col min="5" max="5" width="22" style="20" customWidth="1"/>
    <col min="6" max="6" width="17.5703125" style="16" customWidth="1"/>
    <col min="7" max="7" width="12.5703125" style="12" customWidth="1"/>
    <col min="8" max="8" width="15.7109375" style="12" customWidth="1"/>
    <col min="9" max="9" width="14.85546875" style="12" customWidth="1"/>
    <col min="10" max="10" width="13" style="10" customWidth="1"/>
    <col min="11" max="11" width="14.5703125" style="10" customWidth="1"/>
    <col min="12" max="13" width="23.42578125" style="20" customWidth="1"/>
    <col min="14" max="55" width="9.140625" style="13"/>
    <col min="56" max="16384" width="9.140625" style="3"/>
  </cols>
  <sheetData>
    <row r="1" spans="1:55" ht="20.25" hidden="1" customHeight="1" x14ac:dyDescent="0.25">
      <c r="B1" s="21" t="s">
        <v>12</v>
      </c>
      <c r="C1" s="22"/>
      <c r="D1" s="26"/>
      <c r="E1" s="22"/>
      <c r="F1" s="58" t="s">
        <v>12</v>
      </c>
      <c r="G1" s="58"/>
      <c r="H1" s="58"/>
      <c r="I1" s="23"/>
      <c r="J1" s="55" t="s">
        <v>36</v>
      </c>
      <c r="K1" s="55"/>
      <c r="L1" s="43"/>
      <c r="M1" s="43"/>
    </row>
    <row r="2" spans="1:55" s="29" customFormat="1" ht="20.100000000000001" hidden="1" customHeight="1" x14ac:dyDescent="0.3">
      <c r="A2" s="14"/>
      <c r="B2" s="56" t="s">
        <v>40</v>
      </c>
      <c r="C2" s="56"/>
      <c r="D2" s="56"/>
      <c r="E2" s="56"/>
      <c r="F2" s="47" t="s">
        <v>27</v>
      </c>
      <c r="G2" s="47"/>
      <c r="H2" s="47"/>
      <c r="I2" s="47"/>
      <c r="J2" s="45" t="s">
        <v>28</v>
      </c>
      <c r="K2" s="45"/>
      <c r="L2" s="45"/>
      <c r="M2" s="43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</row>
    <row r="3" spans="1:55" s="29" customFormat="1" ht="20.100000000000001" hidden="1" customHeight="1" x14ac:dyDescent="0.3">
      <c r="A3" s="14"/>
      <c r="B3" s="56" t="s">
        <v>29</v>
      </c>
      <c r="C3" s="56"/>
      <c r="D3" s="56"/>
      <c r="E3" s="56"/>
      <c r="F3" s="47" t="s">
        <v>30</v>
      </c>
      <c r="G3" s="47"/>
      <c r="H3" s="47"/>
      <c r="I3" s="47"/>
      <c r="J3" s="45" t="s">
        <v>13</v>
      </c>
      <c r="K3" s="45"/>
      <c r="L3" s="45"/>
      <c r="M3" s="43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</row>
    <row r="4" spans="1:55" s="29" customFormat="1" ht="20.100000000000001" hidden="1" customHeight="1" x14ac:dyDescent="0.3">
      <c r="A4" s="14"/>
      <c r="B4" s="46" t="s">
        <v>41</v>
      </c>
      <c r="C4" s="46"/>
      <c r="D4" s="46"/>
      <c r="E4" s="46"/>
      <c r="F4" s="47" t="s">
        <v>31</v>
      </c>
      <c r="G4" s="47"/>
      <c r="H4" s="47"/>
      <c r="I4" s="47"/>
      <c r="J4" s="45" t="s">
        <v>32</v>
      </c>
      <c r="K4" s="45"/>
      <c r="L4" s="45"/>
      <c r="M4" s="43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</row>
    <row r="5" spans="1:55" s="30" customFormat="1" ht="19.5" hidden="1" customHeight="1" x14ac:dyDescent="0.3">
      <c r="A5" s="15"/>
      <c r="B5" s="52" t="s">
        <v>33</v>
      </c>
      <c r="C5" s="52"/>
      <c r="D5" s="52"/>
      <c r="E5" s="52"/>
      <c r="F5" s="53" t="s">
        <v>34</v>
      </c>
      <c r="G5" s="53"/>
      <c r="H5" s="53"/>
      <c r="I5" s="53"/>
      <c r="J5" s="52" t="s">
        <v>35</v>
      </c>
      <c r="K5" s="52"/>
      <c r="L5" s="57"/>
      <c r="M5" s="44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</row>
    <row r="6" spans="1:55" s="30" customFormat="1" ht="21.75" hidden="1" customHeight="1" x14ac:dyDescent="0.3">
      <c r="A6" s="15"/>
      <c r="B6" s="43"/>
      <c r="C6" s="37"/>
      <c r="D6" s="26"/>
      <c r="E6" s="54"/>
      <c r="F6" s="54"/>
      <c r="G6" s="27"/>
      <c r="H6" s="27"/>
      <c r="I6" s="27"/>
      <c r="J6" s="28"/>
      <c r="K6" s="54"/>
      <c r="L6" s="54"/>
      <c r="M6" s="37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</row>
    <row r="7" spans="1:55" ht="15.75" hidden="1" customHeight="1" x14ac:dyDescent="0.25"/>
    <row r="8" spans="1:55" s="29" customFormat="1" ht="18.75" customHeight="1" x14ac:dyDescent="0.3">
      <c r="A8" s="59" t="s">
        <v>10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36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</row>
    <row r="9" spans="1:55" s="29" customFormat="1" ht="18.75" customHeight="1" x14ac:dyDescent="0.3">
      <c r="A9" s="62" t="s">
        <v>14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41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</row>
    <row r="10" spans="1:55" s="29" customFormat="1" ht="18.75" customHeight="1" x14ac:dyDescent="0.3">
      <c r="A10" s="62" t="s">
        <v>26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41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</row>
    <row r="12" spans="1:55" ht="56.25" customHeight="1" x14ac:dyDescent="0.25">
      <c r="A12" s="50" t="s">
        <v>0</v>
      </c>
      <c r="B12" s="50" t="s">
        <v>1</v>
      </c>
      <c r="C12" s="50" t="s">
        <v>2</v>
      </c>
      <c r="D12" s="60" t="s">
        <v>3</v>
      </c>
      <c r="E12" s="50" t="s">
        <v>16</v>
      </c>
      <c r="F12" s="50"/>
      <c r="G12" s="50" t="s">
        <v>18</v>
      </c>
      <c r="H12" s="50"/>
      <c r="I12" s="50"/>
      <c r="J12" s="50"/>
      <c r="K12" s="50"/>
      <c r="L12" s="50" t="s">
        <v>19</v>
      </c>
      <c r="M12" s="50" t="s">
        <v>15</v>
      </c>
    </row>
    <row r="13" spans="1:55" ht="75.75" customHeight="1" x14ac:dyDescent="0.25">
      <c r="A13" s="51"/>
      <c r="B13" s="51"/>
      <c r="C13" s="51"/>
      <c r="D13" s="61"/>
      <c r="E13" s="39" t="s">
        <v>17</v>
      </c>
      <c r="F13" s="5" t="s">
        <v>4</v>
      </c>
      <c r="G13" s="9" t="s">
        <v>5</v>
      </c>
      <c r="H13" s="9" t="s">
        <v>6</v>
      </c>
      <c r="I13" s="9" t="s">
        <v>7</v>
      </c>
      <c r="J13" s="9" t="s">
        <v>8</v>
      </c>
      <c r="K13" s="9" t="s">
        <v>9</v>
      </c>
      <c r="L13" s="51"/>
      <c r="M13" s="51"/>
    </row>
    <row r="14" spans="1:55" s="2" customFormat="1" x14ac:dyDescent="0.25">
      <c r="A14" s="38"/>
      <c r="B14" s="48" t="s">
        <v>20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</row>
    <row r="15" spans="1:55" x14ac:dyDescent="0.25">
      <c r="A15" s="38"/>
      <c r="B15" s="48" t="s">
        <v>11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</row>
    <row r="16" spans="1:55" ht="47.25" x14ac:dyDescent="0.25">
      <c r="A16" s="38">
        <v>54</v>
      </c>
      <c r="B16" s="1" t="s">
        <v>39</v>
      </c>
      <c r="C16" s="38" t="s">
        <v>25</v>
      </c>
      <c r="D16" s="40">
        <v>2.7</v>
      </c>
      <c r="E16" s="38">
        <v>2025</v>
      </c>
      <c r="F16" s="4">
        <v>2027</v>
      </c>
      <c r="G16" s="11">
        <v>0</v>
      </c>
      <c r="I16" s="11">
        <v>0</v>
      </c>
      <c r="J16" s="11">
        <v>0</v>
      </c>
      <c r="K16" s="11">
        <v>0</v>
      </c>
      <c r="L16" s="38" t="s">
        <v>24</v>
      </c>
      <c r="M16" s="38"/>
    </row>
    <row r="17" spans="1:55" s="13" customFormat="1" ht="47.25" x14ac:dyDescent="0.25">
      <c r="A17" s="38">
        <v>55</v>
      </c>
      <c r="B17" s="1" t="s">
        <v>37</v>
      </c>
      <c r="C17" s="38" t="s">
        <v>25</v>
      </c>
      <c r="D17" s="40">
        <v>3</v>
      </c>
      <c r="E17" s="38">
        <v>2026</v>
      </c>
      <c r="F17" s="4">
        <v>2028</v>
      </c>
      <c r="G17" s="8">
        <f>0.1*D17*195</f>
        <v>58.500000000000007</v>
      </c>
      <c r="H17" s="8">
        <v>0</v>
      </c>
      <c r="I17" s="8">
        <f>0.9*D17*195</f>
        <v>526.5</v>
      </c>
      <c r="J17" s="8">
        <v>0</v>
      </c>
      <c r="K17" s="8">
        <v>0</v>
      </c>
      <c r="L17" s="38" t="s">
        <v>24</v>
      </c>
      <c r="M17" s="38"/>
    </row>
    <row r="18" spans="1:55" ht="47.25" x14ac:dyDescent="0.25">
      <c r="A18" s="38">
        <f>MAX($A$14:A17)+1</f>
        <v>56</v>
      </c>
      <c r="B18" s="1" t="s">
        <v>38</v>
      </c>
      <c r="C18" s="38" t="s">
        <v>25</v>
      </c>
      <c r="D18" s="40">
        <v>0.5</v>
      </c>
      <c r="E18" s="38">
        <v>2026</v>
      </c>
      <c r="F18" s="4">
        <v>2027</v>
      </c>
      <c r="G18" s="8">
        <f>0.1*195*D18</f>
        <v>9.75</v>
      </c>
      <c r="H18" s="8">
        <f>0.9*195*D18</f>
        <v>87.75</v>
      </c>
      <c r="I18" s="8">
        <v>0</v>
      </c>
      <c r="J18" s="8">
        <v>0</v>
      </c>
      <c r="K18" s="8">
        <v>0</v>
      </c>
      <c r="L18" s="38" t="s">
        <v>24</v>
      </c>
      <c r="M18" s="38"/>
    </row>
    <row r="19" spans="1:55" ht="47.25" x14ac:dyDescent="0.25">
      <c r="A19" s="38">
        <f>MAX($A$14:A18)+1</f>
        <v>57</v>
      </c>
      <c r="B19" s="1" t="s">
        <v>22</v>
      </c>
      <c r="C19" s="38" t="s">
        <v>25</v>
      </c>
      <c r="D19" s="40">
        <v>5.5</v>
      </c>
      <c r="E19" s="38">
        <v>2026</v>
      </c>
      <c r="F19" s="4">
        <v>2027</v>
      </c>
      <c r="G19" s="8">
        <f>0.1*195*D19</f>
        <v>107.25</v>
      </c>
      <c r="H19" s="8">
        <f>D19*195*0.9</f>
        <v>965.25</v>
      </c>
      <c r="I19" s="8">
        <v>0</v>
      </c>
      <c r="J19" s="8">
        <v>0</v>
      </c>
      <c r="K19" s="8">
        <v>0</v>
      </c>
      <c r="L19" s="38" t="s">
        <v>24</v>
      </c>
      <c r="M19" s="38"/>
    </row>
    <row r="20" spans="1:55" ht="47.25" x14ac:dyDescent="0.25">
      <c r="A20" s="38">
        <f>MAX($A$14:A19)+1</f>
        <v>58</v>
      </c>
      <c r="B20" s="1" t="s">
        <v>23</v>
      </c>
      <c r="C20" s="38" t="s">
        <v>21</v>
      </c>
      <c r="D20" s="40">
        <v>4</v>
      </c>
      <c r="E20" s="38">
        <v>2026</v>
      </c>
      <c r="F20" s="4">
        <v>2027</v>
      </c>
      <c r="G20" s="8">
        <f>0.1*195*D20</f>
        <v>78</v>
      </c>
      <c r="H20" s="8">
        <f>0.9*195*D20</f>
        <v>702</v>
      </c>
      <c r="I20" s="8">
        <v>0</v>
      </c>
      <c r="J20" s="8">
        <v>0</v>
      </c>
      <c r="K20" s="8">
        <v>0</v>
      </c>
      <c r="L20" s="38" t="s">
        <v>24</v>
      </c>
      <c r="M20" s="38"/>
    </row>
    <row r="21" spans="1:55" ht="25.5" customHeight="1" x14ac:dyDescent="0.25">
      <c r="A21" s="38"/>
      <c r="B21" s="1"/>
      <c r="C21" s="38"/>
      <c r="D21" s="34">
        <f>SUM(D16:D20)</f>
        <v>15.7</v>
      </c>
      <c r="E21" s="34"/>
      <c r="F21" s="34"/>
      <c r="G21" s="35">
        <f>SUM(G16:G20)</f>
        <v>253.5</v>
      </c>
      <c r="H21" s="35">
        <f t="shared" ref="H21:K21" si="0">SUM(H16:H20)</f>
        <v>1755</v>
      </c>
      <c r="I21" s="35">
        <f t="shared" si="0"/>
        <v>526.5</v>
      </c>
      <c r="J21" s="35">
        <f t="shared" si="0"/>
        <v>0</v>
      </c>
      <c r="K21" s="35">
        <f t="shared" si="0"/>
        <v>0</v>
      </c>
      <c r="L21" s="38"/>
      <c r="M21" s="38"/>
    </row>
    <row r="22" spans="1:5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</row>
    <row r="23" spans="1:5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</row>
    <row r="24" spans="1:5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</row>
    <row r="25" spans="1:55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</row>
    <row r="26" spans="1:5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</row>
    <row r="27" spans="1:55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</row>
    <row r="28" spans="1:55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</row>
    <row r="29" spans="1:55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</row>
    <row r="30" spans="1:55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</row>
    <row r="31" spans="1:55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</row>
    <row r="32" spans="1:55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</row>
    <row r="33" spans="2:55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</row>
    <row r="34" spans="2:55" ht="16.5" customHeight="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</row>
    <row r="35" spans="2:55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</row>
    <row r="36" spans="2:55" ht="15.75" customHeight="1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</row>
    <row r="37" spans="2:55" ht="15.75" customHeight="1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</row>
    <row r="38" spans="2:55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</row>
    <row r="39" spans="2:55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</row>
    <row r="40" spans="2:55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</row>
    <row r="41" spans="2:55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</row>
    <row r="42" spans="2:55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</row>
    <row r="43" spans="2:55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</row>
    <row r="44" spans="2:55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</row>
    <row r="45" spans="2:55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</row>
    <row r="46" spans="2:55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</row>
    <row r="47" spans="2:55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</row>
    <row r="48" spans="2:55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</row>
    <row r="49" spans="2:55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</row>
    <row r="50" spans="2:55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</row>
    <row r="51" spans="2:55" x14ac:dyDescent="0.25">
      <c r="B51" s="7"/>
      <c r="C51" s="6"/>
      <c r="D51" s="31"/>
      <c r="E51" s="6"/>
      <c r="F51" s="17"/>
      <c r="G51" s="42"/>
      <c r="H51" s="42"/>
      <c r="I51" s="42"/>
      <c r="J51" s="19"/>
      <c r="K51" s="19"/>
      <c r="L51" s="6"/>
      <c r="M51" s="6"/>
    </row>
    <row r="52" spans="2:55" x14ac:dyDescent="0.25">
      <c r="B52" s="7"/>
      <c r="C52" s="6"/>
      <c r="D52" s="31"/>
      <c r="E52" s="6"/>
      <c r="F52" s="17"/>
      <c r="G52" s="42"/>
      <c r="H52" s="42"/>
      <c r="I52" s="42"/>
      <c r="J52" s="19"/>
      <c r="K52" s="19"/>
      <c r="L52" s="6"/>
      <c r="M52" s="6"/>
    </row>
    <row r="53" spans="2:55" x14ac:dyDescent="0.25">
      <c r="B53" s="7"/>
      <c r="C53" s="6"/>
      <c r="D53" s="31"/>
      <c r="E53" s="6"/>
      <c r="F53" s="17"/>
      <c r="G53" s="42"/>
      <c r="H53" s="42"/>
      <c r="I53" s="42"/>
      <c r="J53" s="19"/>
      <c r="K53" s="19"/>
      <c r="L53" s="6"/>
      <c r="M53" s="6"/>
    </row>
    <row r="54" spans="2:55" x14ac:dyDescent="0.25">
      <c r="B54" s="7"/>
      <c r="C54" s="6"/>
      <c r="D54" s="31"/>
      <c r="E54" s="6"/>
      <c r="F54" s="17"/>
      <c r="G54" s="42"/>
      <c r="H54" s="42"/>
      <c r="I54" s="42"/>
      <c r="J54" s="19"/>
      <c r="K54" s="19"/>
      <c r="L54" s="6"/>
      <c r="M54" s="6"/>
    </row>
    <row r="55" spans="2:55" x14ac:dyDescent="0.25">
      <c r="B55" s="7"/>
      <c r="C55" s="6"/>
      <c r="D55" s="31"/>
      <c r="E55" s="6"/>
      <c r="F55" s="17"/>
      <c r="G55" s="42"/>
      <c r="H55" s="42"/>
      <c r="I55" s="42"/>
      <c r="J55" s="19"/>
      <c r="K55" s="19"/>
      <c r="L55" s="6"/>
      <c r="M55" s="6"/>
    </row>
    <row r="56" spans="2:55" x14ac:dyDescent="0.25">
      <c r="B56" s="7"/>
      <c r="C56" s="6"/>
      <c r="D56" s="31"/>
      <c r="E56" s="6"/>
      <c r="F56" s="17"/>
      <c r="G56" s="42"/>
      <c r="H56" s="42"/>
      <c r="I56" s="42"/>
      <c r="J56" s="19"/>
      <c r="K56" s="19"/>
      <c r="L56" s="6"/>
      <c r="M56" s="6"/>
    </row>
    <row r="57" spans="2:55" x14ac:dyDescent="0.25">
      <c r="B57" s="7"/>
      <c r="C57" s="6"/>
      <c r="D57" s="31"/>
      <c r="E57" s="6"/>
      <c r="F57" s="17"/>
      <c r="G57" s="42"/>
      <c r="H57" s="42"/>
      <c r="I57" s="42"/>
      <c r="J57" s="19"/>
      <c r="K57" s="19"/>
      <c r="L57" s="6"/>
      <c r="M57" s="6"/>
    </row>
    <row r="58" spans="2:55" x14ac:dyDescent="0.25">
      <c r="B58" s="7"/>
      <c r="C58" s="6"/>
      <c r="D58" s="31"/>
      <c r="E58" s="6"/>
      <c r="F58" s="17"/>
      <c r="G58" s="42"/>
      <c r="H58" s="42"/>
      <c r="I58" s="42"/>
      <c r="J58" s="19"/>
      <c r="K58" s="19"/>
      <c r="L58" s="6"/>
      <c r="M58" s="6"/>
    </row>
    <row r="59" spans="2:55" x14ac:dyDescent="0.25">
      <c r="B59" s="7"/>
      <c r="C59" s="6"/>
      <c r="D59" s="31"/>
      <c r="E59" s="6"/>
      <c r="F59" s="17"/>
      <c r="G59" s="42"/>
      <c r="H59" s="42"/>
      <c r="I59" s="42"/>
      <c r="J59" s="19"/>
      <c r="K59" s="19"/>
      <c r="L59" s="6"/>
      <c r="M59" s="6"/>
    </row>
    <row r="60" spans="2:55" x14ac:dyDescent="0.25">
      <c r="B60" s="7"/>
      <c r="C60" s="6"/>
      <c r="D60" s="31"/>
      <c r="E60" s="6"/>
      <c r="F60" s="17"/>
      <c r="G60" s="42"/>
      <c r="H60" s="42"/>
      <c r="I60" s="42"/>
      <c r="J60" s="19"/>
      <c r="K60" s="19"/>
      <c r="L60" s="6"/>
      <c r="M60" s="6"/>
    </row>
    <row r="61" spans="2:55" x14ac:dyDescent="0.25">
      <c r="B61" s="7"/>
      <c r="C61" s="6"/>
      <c r="D61" s="31"/>
      <c r="E61" s="6"/>
      <c r="F61" s="17"/>
      <c r="G61" s="42"/>
      <c r="H61" s="42"/>
      <c r="I61" s="42"/>
      <c r="J61" s="19"/>
      <c r="K61" s="19"/>
      <c r="L61" s="6"/>
      <c r="M61" s="6"/>
    </row>
    <row r="62" spans="2:55" x14ac:dyDescent="0.25">
      <c r="B62" s="7"/>
      <c r="C62" s="6"/>
      <c r="D62" s="31"/>
      <c r="E62" s="6"/>
      <c r="F62" s="17"/>
      <c r="G62" s="42"/>
      <c r="H62" s="42"/>
      <c r="I62" s="42"/>
      <c r="J62" s="19"/>
      <c r="K62" s="19"/>
      <c r="L62" s="6"/>
      <c r="M62" s="6"/>
    </row>
    <row r="63" spans="2:55" x14ac:dyDescent="0.25">
      <c r="B63" s="7"/>
      <c r="C63" s="6"/>
      <c r="D63" s="31"/>
      <c r="E63" s="6"/>
      <c r="F63" s="17"/>
      <c r="G63" s="42"/>
      <c r="H63" s="42"/>
      <c r="I63" s="42"/>
      <c r="J63" s="19"/>
      <c r="K63" s="19"/>
      <c r="L63" s="6"/>
      <c r="M63" s="6"/>
    </row>
    <row r="64" spans="2:55" x14ac:dyDescent="0.25">
      <c r="B64" s="7"/>
      <c r="C64" s="6"/>
      <c r="D64" s="31"/>
      <c r="E64" s="6"/>
      <c r="F64" s="17"/>
      <c r="G64" s="42"/>
      <c r="H64" s="42"/>
      <c r="I64" s="42"/>
      <c r="J64" s="19"/>
      <c r="K64" s="19"/>
      <c r="L64" s="6"/>
      <c r="M64" s="6"/>
    </row>
    <row r="65" spans="2:13" x14ac:dyDescent="0.25">
      <c r="B65" s="7"/>
      <c r="C65" s="6"/>
      <c r="D65" s="31"/>
      <c r="E65" s="6"/>
      <c r="F65" s="17"/>
      <c r="G65" s="42"/>
      <c r="H65" s="42"/>
      <c r="I65" s="42"/>
      <c r="J65" s="19"/>
      <c r="K65" s="19"/>
      <c r="L65" s="6"/>
      <c r="M65" s="6"/>
    </row>
    <row r="66" spans="2:13" x14ac:dyDescent="0.25">
      <c r="B66" s="7"/>
      <c r="C66" s="6"/>
      <c r="D66" s="31"/>
      <c r="E66" s="6"/>
      <c r="F66" s="17"/>
      <c r="G66" s="42"/>
      <c r="H66" s="42"/>
      <c r="I66" s="42"/>
      <c r="J66" s="19"/>
      <c r="K66" s="19"/>
      <c r="L66" s="6"/>
      <c r="M66" s="6"/>
    </row>
    <row r="67" spans="2:13" x14ac:dyDescent="0.25">
      <c r="B67" s="7"/>
      <c r="C67" s="6"/>
      <c r="D67" s="31"/>
      <c r="E67" s="6"/>
      <c r="F67" s="17"/>
      <c r="G67" s="42"/>
      <c r="H67" s="42"/>
      <c r="I67" s="42"/>
      <c r="J67" s="19"/>
      <c r="K67" s="19"/>
      <c r="L67" s="6"/>
      <c r="M67" s="6"/>
    </row>
    <row r="68" spans="2:13" x14ac:dyDescent="0.25">
      <c r="B68" s="7"/>
      <c r="C68" s="6"/>
      <c r="D68" s="31"/>
      <c r="E68" s="6"/>
      <c r="F68" s="17"/>
      <c r="G68" s="42"/>
      <c r="H68" s="42"/>
      <c r="I68" s="42"/>
      <c r="J68" s="19"/>
      <c r="K68" s="19"/>
      <c r="L68" s="6"/>
      <c r="M68" s="6"/>
    </row>
    <row r="69" spans="2:13" x14ac:dyDescent="0.25">
      <c r="B69" s="7"/>
      <c r="C69" s="6"/>
      <c r="D69" s="31"/>
      <c r="E69" s="6"/>
      <c r="F69" s="17"/>
      <c r="G69" s="42"/>
      <c r="H69" s="42"/>
      <c r="I69" s="42"/>
      <c r="J69" s="19"/>
      <c r="K69" s="19"/>
      <c r="L69" s="6"/>
      <c r="M69" s="6"/>
    </row>
    <row r="70" spans="2:13" x14ac:dyDescent="0.25">
      <c r="B70" s="7"/>
      <c r="C70" s="6"/>
      <c r="D70" s="31"/>
      <c r="E70" s="6"/>
      <c r="F70" s="17"/>
      <c r="G70" s="42"/>
      <c r="H70" s="42"/>
      <c r="I70" s="42"/>
      <c r="J70" s="19"/>
      <c r="K70" s="19"/>
      <c r="L70" s="6"/>
      <c r="M70" s="6"/>
    </row>
    <row r="71" spans="2:13" x14ac:dyDescent="0.25">
      <c r="B71" s="7"/>
      <c r="C71" s="6"/>
      <c r="D71" s="31"/>
      <c r="E71" s="6"/>
      <c r="F71" s="17"/>
      <c r="G71" s="42"/>
      <c r="H71" s="42"/>
      <c r="I71" s="42"/>
      <c r="J71" s="19"/>
      <c r="K71" s="19"/>
      <c r="L71" s="6"/>
      <c r="M71" s="6"/>
    </row>
    <row r="72" spans="2:13" x14ac:dyDescent="0.25">
      <c r="B72" s="7"/>
      <c r="C72" s="6"/>
      <c r="D72" s="31"/>
      <c r="E72" s="6"/>
      <c r="F72" s="17"/>
      <c r="G72" s="42"/>
      <c r="H72" s="42"/>
      <c r="I72" s="42"/>
      <c r="J72" s="19"/>
      <c r="K72" s="19"/>
      <c r="L72" s="6"/>
      <c r="M72" s="6"/>
    </row>
    <row r="73" spans="2:13" x14ac:dyDescent="0.25">
      <c r="B73" s="7"/>
      <c r="C73" s="6"/>
      <c r="D73" s="31"/>
      <c r="E73" s="6"/>
      <c r="F73" s="17"/>
      <c r="G73" s="42"/>
      <c r="H73" s="42"/>
      <c r="I73" s="42"/>
      <c r="J73" s="19"/>
      <c r="K73" s="19"/>
      <c r="L73" s="6"/>
      <c r="M73" s="6"/>
    </row>
    <row r="74" spans="2:13" x14ac:dyDescent="0.25">
      <c r="B74" s="7"/>
      <c r="C74" s="6"/>
      <c r="D74" s="31"/>
      <c r="E74" s="6"/>
      <c r="F74" s="17"/>
      <c r="G74" s="42"/>
      <c r="H74" s="42"/>
      <c r="I74" s="42"/>
      <c r="J74" s="19"/>
      <c r="K74" s="19"/>
      <c r="L74" s="6"/>
      <c r="M74" s="6"/>
    </row>
    <row r="75" spans="2:13" x14ac:dyDescent="0.25">
      <c r="B75" s="7"/>
      <c r="C75" s="6"/>
      <c r="D75" s="31"/>
      <c r="E75" s="6"/>
      <c r="F75" s="17"/>
      <c r="G75" s="42"/>
      <c r="H75" s="42"/>
      <c r="I75" s="42"/>
      <c r="J75" s="19"/>
      <c r="K75" s="19"/>
      <c r="L75" s="6"/>
      <c r="M75" s="6"/>
    </row>
    <row r="76" spans="2:13" x14ac:dyDescent="0.25">
      <c r="B76" s="7"/>
      <c r="C76" s="6"/>
      <c r="D76" s="31"/>
      <c r="E76" s="6"/>
      <c r="F76" s="17"/>
      <c r="G76" s="42"/>
      <c r="H76" s="42"/>
      <c r="I76" s="42"/>
      <c r="J76" s="19"/>
      <c r="K76" s="19"/>
      <c r="L76" s="6"/>
      <c r="M76" s="6"/>
    </row>
  </sheetData>
  <mergeCells count="29">
    <mergeCell ref="B15:M15"/>
    <mergeCell ref="G12:K12"/>
    <mergeCell ref="L12:L13"/>
    <mergeCell ref="M12:M13"/>
    <mergeCell ref="B14:M14"/>
    <mergeCell ref="E6:F6"/>
    <mergeCell ref="K6:L6"/>
    <mergeCell ref="A8:L8"/>
    <mergeCell ref="A9:L9"/>
    <mergeCell ref="A10:L10"/>
    <mergeCell ref="A12:A13"/>
    <mergeCell ref="B12:B13"/>
    <mergeCell ref="C12:C13"/>
    <mergeCell ref="D12:D13"/>
    <mergeCell ref="E12:F12"/>
    <mergeCell ref="B4:E4"/>
    <mergeCell ref="F4:I4"/>
    <mergeCell ref="J4:L4"/>
    <mergeCell ref="B5:E5"/>
    <mergeCell ref="F5:I5"/>
    <mergeCell ref="J5:L5"/>
    <mergeCell ref="B3:E3"/>
    <mergeCell ref="F3:I3"/>
    <mergeCell ref="J3:L3"/>
    <mergeCell ref="F1:H1"/>
    <mergeCell ref="J1:K1"/>
    <mergeCell ref="B2:E2"/>
    <mergeCell ref="F2:I2"/>
    <mergeCell ref="J2:L2"/>
  </mergeCells>
  <pageMargins left="0.7" right="0.7" top="0.75" bottom="0.75" header="0.3" footer="0.3"/>
  <pageSetup paperSize="9" scale="4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DAFEDBB-4A5B-4E90-8A79-4B8E18F270CE}">
          <x14:formula1>
            <xm:f>'D:\Иванюкович\План 0,4-10 на 2026-2030\Предложения филиалов\[ПланБЭС 2026-2030.xlsx]Статус газификации'!#REF!</xm:f>
          </x14:formula1>
          <xm:sqref>C16:C21</xm:sqref>
        </x14:dataValidation>
        <x14:dataValidation type="list" allowBlank="1" showInputMessage="1" showErrorMessage="1" xr:uid="{D428F210-8C29-4F5F-97D7-1864B2889FC9}">
          <x14:formula1>
            <xm:f>'D:\Иванюкович\План 0,4-10 на 2026-2030\Предложения филиалов\[ПланБЭС 2026-2030.xlsx]Использование ээ'!#REF!</xm:f>
          </x14:formula1>
          <xm:sqref>L17:M17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ЖРЭС</vt:lpstr>
    </vt:vector>
  </TitlesOfParts>
  <Company>Minskenergo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Скальчук Алексей Павлович</dc:creator>
  <cp:lastModifiedBy>pt-inzh-3</cp:lastModifiedBy>
  <cp:lastPrinted>2025-06-25T13:13:20Z</cp:lastPrinted>
  <dcterms:created xsi:type="dcterms:W3CDTF">2024-04-10T05:14:45Z</dcterms:created>
  <dcterms:modified xsi:type="dcterms:W3CDTF">2025-06-25T13:13:23Z</dcterms:modified>
</cp:coreProperties>
</file>